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780"/>
  </bookViews>
  <sheets>
    <sheet name="Rapport de Concours" sheetId="1" r:id="rId1"/>
  </sheets>
  <externalReferences>
    <externalReference r:id="rId2"/>
  </externalReferences>
  <definedNames>
    <definedName name="_xlnm.Print_Area" localSheetId="0">'Rapport de Concours'!$A$1:$Q$45</definedName>
  </definedNames>
  <calcPr calcId="125725"/>
</workbook>
</file>

<file path=xl/calcChain.xml><?xml version="1.0" encoding="utf-8"?>
<calcChain xmlns="http://schemas.openxmlformats.org/spreadsheetml/2006/main">
  <c r="H5" i="1"/>
  <c r="L5"/>
  <c r="H6"/>
  <c r="H7"/>
  <c r="H9"/>
  <c r="H10"/>
  <c r="H11"/>
  <c r="H12"/>
  <c r="C17"/>
  <c r="D17"/>
  <c r="E17"/>
  <c r="F17"/>
  <c r="G17"/>
  <c r="H17"/>
  <c r="I17"/>
  <c r="J17"/>
  <c r="K17"/>
  <c r="L17"/>
  <c r="M17"/>
  <c r="N17"/>
  <c r="B17" s="1"/>
  <c r="O17"/>
  <c r="P17"/>
  <c r="C18"/>
  <c r="D18"/>
  <c r="E18"/>
  <c r="F18"/>
  <c r="G18"/>
  <c r="H18"/>
  <c r="I18"/>
  <c r="J18"/>
  <c r="K18"/>
  <c r="L18"/>
  <c r="M18"/>
  <c r="N18"/>
  <c r="B18" s="1"/>
  <c r="O18"/>
  <c r="P18"/>
  <c r="C19"/>
  <c r="D19"/>
  <c r="E19"/>
  <c r="F19"/>
  <c r="G19"/>
  <c r="H19"/>
  <c r="I19"/>
  <c r="J19"/>
  <c r="K19"/>
  <c r="L19"/>
  <c r="M19"/>
  <c r="N19"/>
  <c r="B19" s="1"/>
  <c r="O19"/>
  <c r="P19"/>
  <c r="C20"/>
  <c r="D20"/>
  <c r="E20"/>
  <c r="F20"/>
  <c r="G20"/>
  <c r="H20"/>
  <c r="I20"/>
  <c r="J20"/>
  <c r="K20"/>
  <c r="L20"/>
  <c r="M20"/>
  <c r="N20"/>
  <c r="B20" s="1"/>
  <c r="O20"/>
  <c r="P20"/>
  <c r="C21"/>
  <c r="D21"/>
  <c r="E21"/>
  <c r="F21"/>
  <c r="G21"/>
  <c r="H21"/>
  <c r="I21"/>
  <c r="J21"/>
  <c r="K21"/>
  <c r="L21"/>
  <c r="M21"/>
  <c r="N21"/>
  <c r="B21" s="1"/>
  <c r="O21"/>
  <c r="P21"/>
  <c r="C22"/>
  <c r="D22"/>
  <c r="E22"/>
  <c r="F22"/>
  <c r="G22"/>
  <c r="H22"/>
  <c r="I22"/>
  <c r="J22"/>
  <c r="K22"/>
  <c r="L22"/>
  <c r="M22"/>
  <c r="N22"/>
  <c r="B22" s="1"/>
  <c r="O22"/>
  <c r="P22"/>
  <c r="C23"/>
  <c r="D23"/>
  <c r="E23"/>
  <c r="F23"/>
  <c r="G23"/>
  <c r="H23"/>
  <c r="I23"/>
  <c r="J23"/>
  <c r="K23"/>
  <c r="L23"/>
  <c r="M23"/>
  <c r="N23"/>
  <c r="B23" s="1"/>
  <c r="O23"/>
  <c r="P23"/>
  <c r="C24"/>
  <c r="D24"/>
  <c r="E24"/>
  <c r="F24"/>
  <c r="G24"/>
  <c r="H24"/>
  <c r="I24"/>
  <c r="J24"/>
  <c r="K24"/>
  <c r="L24"/>
  <c r="M24"/>
  <c r="N24"/>
  <c r="B24" s="1"/>
  <c r="O24"/>
  <c r="P24"/>
  <c r="C25"/>
  <c r="D25"/>
  <c r="E25"/>
  <c r="F25"/>
  <c r="G25"/>
  <c r="H25"/>
  <c r="I25"/>
  <c r="J25"/>
  <c r="K25"/>
  <c r="L25"/>
  <c r="M25"/>
  <c r="N25"/>
  <c r="B25" s="1"/>
  <c r="O25"/>
  <c r="P25"/>
  <c r="C26"/>
  <c r="D26"/>
  <c r="E26"/>
  <c r="F26"/>
  <c r="G26"/>
  <c r="H26"/>
  <c r="I26"/>
  <c r="J26"/>
  <c r="K26"/>
  <c r="L26"/>
  <c r="M26"/>
  <c r="N26"/>
  <c r="B26" s="1"/>
  <c r="O26"/>
  <c r="P26"/>
  <c r="C27"/>
  <c r="D27"/>
  <c r="E27"/>
  <c r="F27"/>
  <c r="G27"/>
  <c r="H27"/>
  <c r="I27"/>
  <c r="J27"/>
  <c r="K27"/>
  <c r="L27"/>
  <c r="M27"/>
  <c r="N27"/>
  <c r="B27" s="1"/>
  <c r="O27"/>
  <c r="P27"/>
  <c r="C28"/>
  <c r="D28"/>
  <c r="E28"/>
  <c r="F28"/>
  <c r="G28"/>
  <c r="H28"/>
  <c r="I28"/>
  <c r="J28"/>
  <c r="K28"/>
  <c r="L28"/>
  <c r="M28"/>
  <c r="N28"/>
  <c r="B28" s="1"/>
  <c r="O28"/>
  <c r="P28"/>
  <c r="C29"/>
  <c r="D29"/>
  <c r="E29"/>
  <c r="F29"/>
  <c r="G29"/>
  <c r="H29"/>
  <c r="I29"/>
  <c r="J29"/>
  <c r="K29"/>
  <c r="L29"/>
  <c r="M29"/>
  <c r="N29"/>
  <c r="B29" s="1"/>
  <c r="O29"/>
  <c r="P29"/>
  <c r="C30"/>
  <c r="D30"/>
  <c r="E30"/>
  <c r="F30"/>
  <c r="G30"/>
  <c r="H30"/>
  <c r="I30"/>
  <c r="J30"/>
  <c r="K30"/>
  <c r="L30"/>
  <c r="M30"/>
  <c r="N30"/>
  <c r="B30" s="1"/>
  <c r="O30"/>
  <c r="P30"/>
  <c r="C31"/>
  <c r="D31"/>
  <c r="E31"/>
  <c r="F31"/>
  <c r="G31"/>
  <c r="H31"/>
  <c r="I31"/>
  <c r="J31"/>
  <c r="K31"/>
  <c r="L31"/>
  <c r="M31"/>
  <c r="N31"/>
  <c r="B31" s="1"/>
  <c r="O31"/>
  <c r="P31"/>
  <c r="C32"/>
  <c r="D32"/>
  <c r="E32"/>
  <c r="F32"/>
  <c r="G32"/>
  <c r="H32"/>
  <c r="I32"/>
  <c r="J32"/>
  <c r="K32"/>
  <c r="L32"/>
  <c r="M32"/>
  <c r="N32"/>
  <c r="B32" s="1"/>
  <c r="O32"/>
  <c r="P32"/>
  <c r="C33"/>
  <c r="D33"/>
  <c r="E33"/>
  <c r="F33"/>
  <c r="G33"/>
  <c r="H33"/>
  <c r="I33"/>
  <c r="J33"/>
  <c r="K33"/>
  <c r="L33"/>
  <c r="M33"/>
  <c r="N33"/>
  <c r="B33" s="1"/>
  <c r="O33"/>
  <c r="P33"/>
  <c r="C34"/>
  <c r="D34"/>
  <c r="E34"/>
  <c r="F34"/>
  <c r="G34"/>
  <c r="H34"/>
  <c r="I34"/>
  <c r="J34"/>
  <c r="K34"/>
  <c r="L34"/>
  <c r="M34"/>
  <c r="N34"/>
  <c r="B34" s="1"/>
  <c r="O34"/>
  <c r="P34"/>
  <c r="D37"/>
  <c r="D38"/>
  <c r="M38" s="1"/>
  <c r="D39"/>
  <c r="I44"/>
</calcChain>
</file>

<file path=xl/sharedStrings.xml><?xml version="1.0" encoding="utf-8"?>
<sst xmlns="http://schemas.openxmlformats.org/spreadsheetml/2006/main" count="43" uniqueCount="43">
  <si>
    <t xml:space="preserve">Signature : </t>
  </si>
  <si>
    <t xml:space="preserve">Le Juge : </t>
  </si>
  <si>
    <t>Observations</t>
  </si>
  <si>
    <t xml:space="preserve">(=ayant un score non nul) </t>
  </si>
  <si>
    <t>Euros</t>
  </si>
  <si>
    <t>Montant de la redevance SCC (chèque à l'ordre de SCC/CUNTRP à joindre au présent rapport</t>
  </si>
  <si>
    <t>(=entrés sur le terrain)</t>
  </si>
  <si>
    <t xml:space="preserve">Nombre de chiens </t>
  </si>
  <si>
    <t>(= inscrits)</t>
  </si>
  <si>
    <t>e-mails concurrents</t>
  </si>
  <si>
    <t>Classement</t>
  </si>
  <si>
    <t>Qualif.2</t>
  </si>
  <si>
    <t>Qualif.1</t>
  </si>
  <si>
    <t xml:space="preserve">Points </t>
  </si>
  <si>
    <t>Codes
postaux</t>
  </si>
  <si>
    <t>Identifiants</t>
  </si>
  <si>
    <t>N° FAPAC</t>
  </si>
  <si>
    <t>N° licences</t>
  </si>
  <si>
    <t>LOF</t>
  </si>
  <si>
    <t>Races</t>
  </si>
  <si>
    <t>Chiens</t>
  </si>
  <si>
    <t>Concurrents</t>
  </si>
  <si>
    <t>Autres infos</t>
  </si>
  <si>
    <t>RAPPORT DE CONCOURS =&gt; NIVEAU 3</t>
  </si>
  <si>
    <t>QUALIF-2 ==&gt; C.A.C.T.  o u R.C.A.C.T.</t>
  </si>
  <si>
    <t xml:space="preserve">Tel </t>
  </si>
  <si>
    <t xml:space="preserve">QUALIF-1 ==&gt; Excellent  /  Très Bon  /  Bon </t>
  </si>
  <si>
    <t>Email</t>
  </si>
  <si>
    <t>D’UTILITE PUBLIQUE</t>
  </si>
  <si>
    <t>Coordonnées du Contact</t>
  </si>
  <si>
    <t>RECONNUE</t>
  </si>
  <si>
    <t>Contact</t>
  </si>
  <si>
    <t>de l’Agriculture</t>
  </si>
  <si>
    <t>Note : sur cette feuille, vous pouvez ajuster les largeurs de colonnes…</t>
  </si>
  <si>
    <t>agréée par le ministère</t>
  </si>
  <si>
    <t>Adresse du rassemblement</t>
  </si>
  <si>
    <t xml:space="preserve">Lieu </t>
  </si>
  <si>
    <t>Date du concours :</t>
  </si>
  <si>
    <t>ORGANISATEUR</t>
  </si>
  <si>
    <t>Secrétariat : vous pouvez faire vos remarques dans ce cadre</t>
  </si>
  <si>
    <t>Concours Inter race Ovin - Niveau 3</t>
  </si>
  <si>
    <t>Président : Monsieur Jean Paul Kerihuel - 7, Allée Mme de La Fayette - 29 200 - ST RENAN</t>
  </si>
  <si>
    <t>COMMISSION D'UTILISATION TROUPEAUX</t>
  </si>
</sst>
</file>

<file path=xl/styles.xml><?xml version="1.0" encoding="utf-8"?>
<styleSheet xmlns="http://schemas.openxmlformats.org/spreadsheetml/2006/main">
  <numFmts count="6">
    <numFmt numFmtId="164" formatCode="&quot;Classés = &quot;0"/>
    <numFmt numFmtId="165" formatCode="&quot;Présentés = &quot;0"/>
    <numFmt numFmtId="166" formatCode="&quot;Engagés = &quot;0"/>
    <numFmt numFmtId="167" formatCode="0#,##0"/>
    <numFmt numFmtId="168" formatCode="##################"/>
    <numFmt numFmtId="169" formatCode="d\ mmmm\ yyyy"/>
  </numFmts>
  <fonts count="22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color indexed="57"/>
      <name val="Verdana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9"/>
      <color indexed="18"/>
      <name val="Verdana"/>
      <family val="2"/>
    </font>
    <font>
      <i/>
      <sz val="16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0" fillId="0" borderId="9" xfId="0" applyNumberForma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165" fontId="0" fillId="0" borderId="9" xfId="0" applyNumberForma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66" fontId="0" fillId="0" borderId="9" xfId="0" applyNumberForma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7" fillId="3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2" fontId="8" fillId="0" borderId="12" xfId="0" applyNumberFormat="1" applyFont="1" applyBorder="1" applyAlignment="1" applyProtection="1">
      <alignment horizontal="center" vertical="center"/>
      <protection hidden="1"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168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7" fillId="3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6" xfId="0" applyNumberFormat="1" applyFont="1" applyBorder="1" applyAlignment="1" applyProtection="1">
      <alignment horizontal="center" vertical="center"/>
      <protection hidden="1"/>
    </xf>
    <xf numFmtId="167" fontId="6" fillId="0" borderId="16" xfId="0" applyNumberFormat="1" applyFont="1" applyFill="1" applyBorder="1" applyAlignment="1" applyProtection="1">
      <alignment horizontal="center" vertical="center"/>
      <protection hidden="1"/>
    </xf>
    <xf numFmtId="168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1" fontId="4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" fontId="7" fillId="3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Border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8" fillId="0" borderId="20" xfId="0" applyNumberFormat="1" applyFont="1" applyBorder="1" applyAlignment="1" applyProtection="1">
      <alignment horizontal="center" vertical="center"/>
      <protection hidden="1"/>
    </xf>
    <xf numFmtId="167" fontId="6" fillId="0" borderId="19" xfId="0" applyNumberFormat="1" applyFont="1" applyFill="1" applyBorder="1" applyAlignment="1" applyProtection="1">
      <alignment horizontal="center" vertical="center"/>
      <protection hidden="1"/>
    </xf>
    <xf numFmtId="168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1" fontId="4" fillId="0" borderId="22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wrapText="1"/>
    </xf>
    <xf numFmtId="1" fontId="4" fillId="4" borderId="26" xfId="0" applyNumberFormat="1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1" fontId="12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69" fontId="12" fillId="0" borderId="0" xfId="0" applyNumberFormat="1" applyFont="1" applyAlignment="1" applyProtection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19" fillId="0" borderId="32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0" fillId="0" borderId="3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fbb.fr/images/logoSCC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76200</xdr:rowOff>
    </xdr:from>
    <xdr:to>
      <xdr:col>2</xdr:col>
      <xdr:colOff>1076325</xdr:colOff>
      <xdr:row>6</xdr:row>
      <xdr:rowOff>142875</xdr:rowOff>
    </xdr:to>
    <xdr:pic>
      <xdr:nvPicPr>
        <xdr:cNvPr id="2" name="il_fi" descr="http://afbb.fr/images/logoSCC.jpe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781175" y="76200"/>
          <a:ext cx="5334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LANDO/AppData/Local/Microsoft/Windows/Temporary%20Internet%20Files/Content.IE5/HR696LVN/R&#233;sultats%20niveau%20III%20-%202014%20Excel%20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'Op"/>
      <sheetName val="Fiche organisateur N°1"/>
      <sheetName val="Fiche organisateur N°2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Memo"/>
      <sheetName val="Calculs Ch de FR"/>
    </sheetNames>
    <sheetDataSet>
      <sheetData sheetId="0"/>
      <sheetData sheetId="1">
        <row r="13">
          <cell r="E13">
            <v>41966</v>
          </cell>
        </row>
        <row r="15">
          <cell r="E15" t="str">
            <v>COMITE DES FETES DES BERGERS</v>
          </cell>
        </row>
        <row r="16">
          <cell r="E16" t="str">
            <v>ISTRES</v>
          </cell>
        </row>
        <row r="18">
          <cell r="E18" t="str">
            <v>MR SERVAIS patrick</v>
          </cell>
        </row>
        <row r="19">
          <cell r="E19" t="str">
            <v xml:space="preserve"> bat le semiramis A 104 9 BD VOLTAIRE 13500 MARTIGUES</v>
          </cell>
        </row>
        <row r="20">
          <cell r="E20" t="str">
            <v xml:space="preserve"> ctsi13@live,fr</v>
          </cell>
        </row>
        <row r="21">
          <cell r="E21">
            <v>664981506</v>
          </cell>
        </row>
        <row r="24">
          <cell r="E24" t="str">
            <v xml:space="preserve"> ISTRES</v>
          </cell>
        </row>
        <row r="28">
          <cell r="E28" t="str">
            <v>JOLLY JEAN MICHEL</v>
          </cell>
        </row>
      </sheetData>
      <sheetData sheetId="2">
        <row r="17">
          <cell r="C17" t="str">
            <v>ROLANDO céline</v>
          </cell>
          <cell r="D17" t="str">
            <v>gala</v>
          </cell>
          <cell r="E17" t="str">
            <v>border collie</v>
          </cell>
          <cell r="F17" t="str">
            <v>27103/4928</v>
          </cell>
          <cell r="G17">
            <v>2584</v>
          </cell>
          <cell r="H17">
            <v>18105</v>
          </cell>
          <cell r="I17">
            <v>250269801687263</v>
          </cell>
          <cell r="J17">
            <v>13250</v>
          </cell>
          <cell r="K17">
            <v>79</v>
          </cell>
          <cell r="L17" t="str">
            <v>BON</v>
          </cell>
          <cell r="M17">
            <v>11</v>
          </cell>
        </row>
        <row r="18">
          <cell r="C18" t="str">
            <v>SERVAIS patrick</v>
          </cell>
          <cell r="D18" t="str">
            <v>dgic</v>
          </cell>
          <cell r="E18" t="str">
            <v>border collie</v>
          </cell>
          <cell r="F18" t="str">
            <v>21820/3160</v>
          </cell>
          <cell r="G18">
            <v>6346</v>
          </cell>
          <cell r="H18">
            <v>24708</v>
          </cell>
          <cell r="I18">
            <v>250269801223492</v>
          </cell>
          <cell r="J18">
            <v>13500</v>
          </cell>
          <cell r="K18">
            <v>114</v>
          </cell>
          <cell r="L18" t="str">
            <v>EXCELLENT</v>
          </cell>
          <cell r="M18">
            <v>1</v>
          </cell>
        </row>
        <row r="19">
          <cell r="C19" t="str">
            <v>SERVAIS patrick</v>
          </cell>
          <cell r="D19" t="str">
            <v>fox one</v>
          </cell>
          <cell r="E19" t="str">
            <v>border collie</v>
          </cell>
          <cell r="F19" t="str">
            <v>24998/3371</v>
          </cell>
          <cell r="G19">
            <v>6346</v>
          </cell>
          <cell r="H19">
            <v>24717</v>
          </cell>
          <cell r="I19">
            <v>250269602637155</v>
          </cell>
          <cell r="J19">
            <v>13500</v>
          </cell>
          <cell r="K19">
            <v>104</v>
          </cell>
          <cell r="L19" t="str">
            <v>TRES BON</v>
          </cell>
          <cell r="M19">
            <v>4</v>
          </cell>
        </row>
        <row r="20">
          <cell r="C20" t="str">
            <v>GRIME frederic</v>
          </cell>
          <cell r="D20" t="str">
            <v>chrek</v>
          </cell>
          <cell r="E20" t="str">
            <v>border collie</v>
          </cell>
          <cell r="F20" t="str">
            <v>19761/27687</v>
          </cell>
          <cell r="G20">
            <v>2539</v>
          </cell>
          <cell r="H20">
            <v>18053</v>
          </cell>
          <cell r="I20" t="str">
            <v>2FBS926</v>
          </cell>
          <cell r="J20">
            <v>13500</v>
          </cell>
          <cell r="K20">
            <v>108</v>
          </cell>
          <cell r="L20" t="str">
            <v>TRES BON</v>
          </cell>
          <cell r="M20">
            <v>3</v>
          </cell>
        </row>
        <row r="21">
          <cell r="C21" t="str">
            <v>CROS daniel</v>
          </cell>
          <cell r="D21" t="str">
            <v>fangio</v>
          </cell>
          <cell r="E21" t="str">
            <v>border collie</v>
          </cell>
          <cell r="F21">
            <v>26342</v>
          </cell>
          <cell r="G21">
            <v>1235</v>
          </cell>
          <cell r="H21">
            <v>15171</v>
          </cell>
          <cell r="I21">
            <v>250268500422128</v>
          </cell>
          <cell r="J21">
            <v>13310</v>
          </cell>
          <cell r="K21">
            <v>93</v>
          </cell>
          <cell r="L21" t="str">
            <v>TRES BON</v>
          </cell>
          <cell r="M21">
            <v>7</v>
          </cell>
        </row>
        <row r="22">
          <cell r="C22" t="str">
            <v>FELIX serge</v>
          </cell>
          <cell r="D22" t="str">
            <v>ankara</v>
          </cell>
          <cell r="E22" t="str">
            <v>border collie</v>
          </cell>
          <cell r="F22" t="str">
            <v>17178/3606</v>
          </cell>
          <cell r="G22">
            <v>1532</v>
          </cell>
          <cell r="H22">
            <v>15621</v>
          </cell>
          <cell r="I22">
            <v>250269600599020</v>
          </cell>
          <cell r="J22">
            <v>31230</v>
          </cell>
          <cell r="K22">
            <v>98</v>
          </cell>
          <cell r="L22" t="str">
            <v>TRES BON</v>
          </cell>
          <cell r="M22">
            <v>6</v>
          </cell>
        </row>
        <row r="23">
          <cell r="C23" t="str">
            <v>SERCLERAT étienne</v>
          </cell>
          <cell r="D23" t="str">
            <v>bilho</v>
          </cell>
          <cell r="E23" t="str">
            <v>border collie</v>
          </cell>
          <cell r="F23" t="str">
            <v>19208/2819</v>
          </cell>
          <cell r="G23">
            <v>4724</v>
          </cell>
          <cell r="H23">
            <v>21570</v>
          </cell>
          <cell r="I23" t="str">
            <v>2FGM960</v>
          </cell>
          <cell r="J23">
            <v>12230</v>
          </cell>
          <cell r="K23">
            <v>88</v>
          </cell>
          <cell r="L23" t="str">
            <v>BON</v>
          </cell>
          <cell r="M23">
            <v>9</v>
          </cell>
        </row>
        <row r="24">
          <cell r="C24" t="str">
            <v>SERCLERAT natacha</v>
          </cell>
          <cell r="D24" t="str">
            <v>far west</v>
          </cell>
          <cell r="E24" t="str">
            <v>border collie</v>
          </cell>
          <cell r="F24" t="str">
            <v>26487/3613</v>
          </cell>
          <cell r="G24">
            <v>4731</v>
          </cell>
          <cell r="H24">
            <v>21589</v>
          </cell>
          <cell r="I24" t="str">
            <v>2GTV773</v>
          </cell>
          <cell r="J24">
            <v>12230</v>
          </cell>
          <cell r="K24">
            <v>50</v>
          </cell>
          <cell r="L24" t="str">
            <v xml:space="preserve"> - </v>
          </cell>
          <cell r="M24">
            <v>14</v>
          </cell>
        </row>
        <row r="25">
          <cell r="C25" t="str">
            <v>AGNOLI frederic</v>
          </cell>
          <cell r="D25" t="str">
            <v>crow</v>
          </cell>
          <cell r="E25" t="str">
            <v>border collie</v>
          </cell>
          <cell r="F25" t="str">
            <v>19311/2767</v>
          </cell>
          <cell r="G25">
            <v>1563</v>
          </cell>
          <cell r="H25">
            <v>15658</v>
          </cell>
          <cell r="I25">
            <v>250269500127271</v>
          </cell>
          <cell r="J25">
            <v>13230</v>
          </cell>
          <cell r="K25">
            <v>101</v>
          </cell>
          <cell r="L25" t="str">
            <v>TRES BON</v>
          </cell>
          <cell r="M25">
            <v>5</v>
          </cell>
        </row>
        <row r="26">
          <cell r="C26" t="str">
            <v>DUBUIS gaelle</v>
          </cell>
          <cell r="D26" t="str">
            <v>bali</v>
          </cell>
          <cell r="F26" t="str">
            <v>24048/4105</v>
          </cell>
          <cell r="G26">
            <v>4434</v>
          </cell>
          <cell r="H26">
            <v>21181</v>
          </cell>
          <cell r="I26">
            <v>250269600957075</v>
          </cell>
          <cell r="J26">
            <v>69550</v>
          </cell>
          <cell r="K26">
            <v>80</v>
          </cell>
          <cell r="L26" t="str">
            <v>BON</v>
          </cell>
          <cell r="M26">
            <v>10</v>
          </cell>
        </row>
        <row r="27">
          <cell r="C27" t="str">
            <v>DAUCHIE cathy</v>
          </cell>
          <cell r="D27" t="str">
            <v>cracotte</v>
          </cell>
          <cell r="E27" t="str">
            <v>border collie</v>
          </cell>
          <cell r="F27" t="str">
            <v>26611/3814</v>
          </cell>
          <cell r="G27">
            <v>1242</v>
          </cell>
          <cell r="H27">
            <v>15180</v>
          </cell>
          <cell r="I27">
            <v>250268500038306</v>
          </cell>
          <cell r="J27">
            <v>13270</v>
          </cell>
          <cell r="K27">
            <v>112</v>
          </cell>
          <cell r="L27" t="str">
            <v>TRES BON</v>
          </cell>
          <cell r="M27">
            <v>2</v>
          </cell>
        </row>
        <row r="28">
          <cell r="C28" t="str">
            <v>SUAU éric</v>
          </cell>
          <cell r="D28" t="str">
            <v>bosam</v>
          </cell>
          <cell r="E28" t="str">
            <v>border collie</v>
          </cell>
          <cell r="F28" t="str">
            <v>17813/2772</v>
          </cell>
          <cell r="H28">
            <v>18044</v>
          </cell>
          <cell r="I28">
            <v>250269700176107</v>
          </cell>
          <cell r="J28">
            <v>13127</v>
          </cell>
          <cell r="K28">
            <v>93</v>
          </cell>
          <cell r="L28" t="str">
            <v>TRES BON</v>
          </cell>
          <cell r="M28">
            <v>7</v>
          </cell>
        </row>
        <row r="29">
          <cell r="C29" t="str">
            <v>DELRIEU patrick</v>
          </cell>
          <cell r="D29" t="str">
            <v>guiness</v>
          </cell>
          <cell r="E29" t="str">
            <v>berger allemand</v>
          </cell>
          <cell r="F29">
            <v>645994</v>
          </cell>
          <cell r="G29">
            <v>2782</v>
          </cell>
          <cell r="H29">
            <v>18381</v>
          </cell>
          <cell r="I29" t="str">
            <v>2GVN258</v>
          </cell>
          <cell r="J29">
            <v>31380</v>
          </cell>
          <cell r="K29">
            <v>66</v>
          </cell>
          <cell r="L29" t="str">
            <v xml:space="preserve"> - </v>
          </cell>
          <cell r="M29">
            <v>13</v>
          </cell>
        </row>
        <row r="30">
          <cell r="C30" t="str">
            <v>GUEY berengère</v>
          </cell>
          <cell r="D30" t="str">
            <v>finwee</v>
          </cell>
          <cell r="E30" t="str">
            <v>berger belge malinois</v>
          </cell>
          <cell r="F30">
            <v>217038</v>
          </cell>
          <cell r="G30">
            <v>1341</v>
          </cell>
          <cell r="H30">
            <v>15287</v>
          </cell>
          <cell r="I30">
            <v>250269500335307</v>
          </cell>
          <cell r="J30">
            <v>38500</v>
          </cell>
          <cell r="K30">
            <v>72</v>
          </cell>
          <cell r="L30" t="str">
            <v xml:space="preserve"> - </v>
          </cell>
          <cell r="M30">
            <v>12</v>
          </cell>
        </row>
        <row r="31">
          <cell r="K31" t="str">
            <v>-</v>
          </cell>
          <cell r="L31" t="str">
            <v>-</v>
          </cell>
          <cell r="M31" t="str">
            <v>X</v>
          </cell>
        </row>
        <row r="32">
          <cell r="K32" t="str">
            <v>-</v>
          </cell>
          <cell r="L32" t="str">
            <v>-</v>
          </cell>
          <cell r="M32" t="str">
            <v>X</v>
          </cell>
        </row>
        <row r="33">
          <cell r="K33" t="str">
            <v>-</v>
          </cell>
          <cell r="L33" t="str">
            <v>-</v>
          </cell>
          <cell r="M33" t="str">
            <v>X</v>
          </cell>
        </row>
        <row r="34">
          <cell r="K34" t="str">
            <v>-</v>
          </cell>
          <cell r="L34" t="str">
            <v>-</v>
          </cell>
          <cell r="M34" t="str">
            <v>X</v>
          </cell>
        </row>
        <row r="37">
          <cell r="M37">
            <v>14</v>
          </cell>
        </row>
        <row r="38">
          <cell r="M38">
            <v>14</v>
          </cell>
        </row>
        <row r="39">
          <cell r="M39">
            <v>14</v>
          </cell>
        </row>
      </sheetData>
      <sheetData sheetId="3"/>
      <sheetData sheetId="4">
        <row r="44">
          <cell r="C44" t="str">
            <v xml:space="preserve"> - </v>
          </cell>
        </row>
      </sheetData>
      <sheetData sheetId="5">
        <row r="44">
          <cell r="C44" t="str">
            <v xml:space="preserve"> - </v>
          </cell>
        </row>
      </sheetData>
      <sheetData sheetId="6">
        <row r="44">
          <cell r="C44" t="str">
            <v xml:space="preserve"> - </v>
          </cell>
        </row>
      </sheetData>
      <sheetData sheetId="7">
        <row r="44">
          <cell r="C44" t="str">
            <v xml:space="preserve"> - </v>
          </cell>
        </row>
      </sheetData>
      <sheetData sheetId="8">
        <row r="44">
          <cell r="C44" t="str">
            <v xml:space="preserve"> - </v>
          </cell>
        </row>
      </sheetData>
      <sheetData sheetId="9">
        <row r="44">
          <cell r="C44" t="str">
            <v xml:space="preserve"> - </v>
          </cell>
        </row>
      </sheetData>
      <sheetData sheetId="10">
        <row r="44">
          <cell r="C44" t="str">
            <v xml:space="preserve"> - </v>
          </cell>
        </row>
      </sheetData>
      <sheetData sheetId="11">
        <row r="44">
          <cell r="C44" t="str">
            <v xml:space="preserve"> - </v>
          </cell>
        </row>
      </sheetData>
      <sheetData sheetId="12">
        <row r="44">
          <cell r="C44" t="str">
            <v xml:space="preserve"> - </v>
          </cell>
        </row>
      </sheetData>
      <sheetData sheetId="13">
        <row r="44">
          <cell r="C44" t="str">
            <v xml:space="preserve"> - </v>
          </cell>
        </row>
      </sheetData>
      <sheetData sheetId="14">
        <row r="44">
          <cell r="C44" t="str">
            <v xml:space="preserve"> - </v>
          </cell>
        </row>
      </sheetData>
      <sheetData sheetId="15">
        <row r="44">
          <cell r="C44" t="str">
            <v xml:space="preserve"> - </v>
          </cell>
        </row>
      </sheetData>
      <sheetData sheetId="16">
        <row r="44">
          <cell r="C44" t="str">
            <v xml:space="preserve"> - </v>
          </cell>
        </row>
      </sheetData>
      <sheetData sheetId="17">
        <row r="44">
          <cell r="C44" t="str">
            <v xml:space="preserve"> - </v>
          </cell>
        </row>
      </sheetData>
      <sheetData sheetId="18">
        <row r="44">
          <cell r="C44" t="str">
            <v xml:space="preserve"> - </v>
          </cell>
        </row>
      </sheetData>
      <sheetData sheetId="19">
        <row r="44">
          <cell r="C44" t="str">
            <v xml:space="preserve"> - </v>
          </cell>
        </row>
      </sheetData>
      <sheetData sheetId="20">
        <row r="44">
          <cell r="C44" t="str">
            <v xml:space="preserve"> - </v>
          </cell>
        </row>
      </sheetData>
      <sheetData sheetId="21">
        <row r="44">
          <cell r="C44" t="str">
            <v xml:space="preserve"> - 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theme="9" tint="-0.499984740745262"/>
    <pageSetUpPr fitToPage="1"/>
  </sheetPr>
  <dimension ref="A1:Z51"/>
  <sheetViews>
    <sheetView tabSelected="1" zoomScale="60" zoomScaleNormal="60" workbookViewId="0">
      <selection activeCell="S38" sqref="S38"/>
    </sheetView>
  </sheetViews>
  <sheetFormatPr baseColWidth="10" defaultColWidth="11.5703125" defaultRowHeight="12.75"/>
  <cols>
    <col min="1" max="1" width="1.85546875" style="1" customWidth="1"/>
    <col min="2" max="2" width="5.140625" style="1" customWidth="1"/>
    <col min="3" max="3" width="19.28515625" style="1" customWidth="1"/>
    <col min="4" max="4" width="17.5703125" style="1" customWidth="1"/>
    <col min="5" max="5" width="24.7109375" style="1" customWidth="1"/>
    <col min="6" max="6" width="20.42578125" style="1" customWidth="1"/>
    <col min="7" max="7" width="13.7109375" style="1" customWidth="1"/>
    <col min="8" max="8" width="13.28515625" style="1" customWidth="1"/>
    <col min="9" max="9" width="24.85546875" style="1" customWidth="1"/>
    <col min="10" max="10" width="10.28515625" style="3" bestFit="1" customWidth="1"/>
    <col min="11" max="11" width="11.140625" style="2" customWidth="1"/>
    <col min="12" max="12" width="14.7109375" style="1" customWidth="1"/>
    <col min="13" max="13" width="16.85546875" style="1" customWidth="1"/>
    <col min="14" max="14" width="16.42578125" style="1" bestFit="1" customWidth="1"/>
    <col min="15" max="15" width="1.7109375" style="1" customWidth="1"/>
    <col min="16" max="16" width="31" style="1" customWidth="1"/>
    <col min="17" max="18" width="1.7109375" style="1" customWidth="1"/>
    <col min="19" max="19" width="2.42578125" style="1" customWidth="1"/>
    <col min="20" max="20" width="26.7109375" style="1" customWidth="1"/>
    <col min="21" max="25" width="11.5703125" style="1"/>
    <col min="26" max="26" width="11.5703125" style="1" customWidth="1"/>
    <col min="27" max="16384" width="11.5703125" style="1"/>
  </cols>
  <sheetData>
    <row r="1" spans="2:26" ht="18">
      <c r="D1" s="106" t="s">
        <v>42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2:26" ht="24" customHeight="1" thickBot="1">
      <c r="D2" s="105" t="s">
        <v>41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S2" s="104"/>
      <c r="T2" s="103"/>
      <c r="U2" s="102"/>
      <c r="V2" s="102"/>
      <c r="W2" s="102"/>
      <c r="X2" s="102"/>
      <c r="Y2" s="102"/>
      <c r="Z2" s="101"/>
    </row>
    <row r="3" spans="2:26" ht="7.15" customHeight="1"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S3" s="98"/>
      <c r="T3" s="54"/>
      <c r="U3" s="96"/>
      <c r="V3" s="96"/>
      <c r="W3" s="96"/>
      <c r="X3" s="96"/>
      <c r="Y3" s="96"/>
      <c r="Z3" s="95"/>
    </row>
    <row r="4" spans="2:26" ht="24.75" customHeight="1">
      <c r="D4" s="99" t="s">
        <v>40</v>
      </c>
      <c r="E4" s="99"/>
      <c r="F4" s="99"/>
      <c r="G4" s="99"/>
      <c r="H4" s="99"/>
      <c r="I4" s="99"/>
      <c r="J4" s="99"/>
      <c r="K4" s="99"/>
      <c r="L4" s="99"/>
      <c r="M4" s="99"/>
      <c r="N4" s="99"/>
      <c r="S4" s="98"/>
      <c r="T4" s="97" t="s">
        <v>39</v>
      </c>
      <c r="U4" s="96"/>
      <c r="V4" s="96"/>
      <c r="W4" s="96"/>
      <c r="X4" s="96"/>
      <c r="Y4" s="96"/>
      <c r="Z4" s="95"/>
    </row>
    <row r="5" spans="2:26" ht="14.25">
      <c r="G5" s="91" t="s">
        <v>38</v>
      </c>
      <c r="H5" s="85" t="str">
        <f>'[1]Fiche organisateur N°1'!E15</f>
        <v>COMITE DES FETES DES BERGERS</v>
      </c>
      <c r="J5" s="87"/>
      <c r="K5" s="91" t="s">
        <v>37</v>
      </c>
      <c r="L5" s="94">
        <f>IF('[1]Fiche organisateur N°1'!E13="","-",'[1]Fiche organisateur N°1'!E13)</f>
        <v>41966</v>
      </c>
      <c r="M5" s="94"/>
      <c r="N5" s="94"/>
      <c r="S5" s="29"/>
      <c r="T5" s="28"/>
      <c r="U5" s="28"/>
      <c r="V5" s="28"/>
      <c r="W5" s="28"/>
      <c r="X5" s="28"/>
      <c r="Y5" s="28"/>
      <c r="Z5" s="10"/>
    </row>
    <row r="6" spans="2:26" ht="14.25">
      <c r="G6" s="91" t="s">
        <v>36</v>
      </c>
      <c r="H6" s="85" t="str">
        <f>'[1]Fiche organisateur N°1'!E16</f>
        <v>ISTRES</v>
      </c>
      <c r="J6" s="87"/>
      <c r="S6" s="29"/>
      <c r="T6" s="28"/>
      <c r="U6" s="28"/>
      <c r="V6" s="28"/>
      <c r="W6" s="28"/>
      <c r="X6" s="28"/>
      <c r="Y6" s="28"/>
      <c r="Z6" s="10"/>
    </row>
    <row r="7" spans="2:26" ht="14.25">
      <c r="G7" s="91" t="s">
        <v>35</v>
      </c>
      <c r="H7" s="85" t="str">
        <f>'[1]Fiche organisateur N°1'!E24</f>
        <v xml:space="preserve"> ISTRES</v>
      </c>
      <c r="J7" s="87"/>
      <c r="K7" s="4"/>
      <c r="L7" s="23"/>
      <c r="M7" s="23"/>
      <c r="N7" s="23"/>
      <c r="S7" s="29"/>
      <c r="T7" s="28"/>
      <c r="U7" s="28"/>
      <c r="V7" s="28"/>
      <c r="W7" s="28"/>
      <c r="X7" s="28"/>
      <c r="Y7" s="28"/>
      <c r="Z7" s="10"/>
    </row>
    <row r="8" spans="2:26" ht="14.25">
      <c r="C8" s="92" t="s">
        <v>34</v>
      </c>
      <c r="D8" s="13"/>
      <c r="H8" s="93"/>
      <c r="J8" s="90"/>
      <c r="K8" s="4"/>
      <c r="L8" s="23"/>
      <c r="M8" s="23"/>
      <c r="N8" s="23"/>
      <c r="S8" s="29"/>
      <c r="T8" s="28" t="s">
        <v>33</v>
      </c>
      <c r="U8" s="28"/>
      <c r="V8" s="28"/>
      <c r="W8" s="28"/>
      <c r="X8" s="28"/>
      <c r="Y8" s="28"/>
      <c r="Z8" s="10"/>
    </row>
    <row r="9" spans="2:26" ht="14.25">
      <c r="C9" s="92" t="s">
        <v>32</v>
      </c>
      <c r="D9" s="13"/>
      <c r="G9" s="91" t="s">
        <v>31</v>
      </c>
      <c r="H9" s="85" t="str">
        <f>'[1]Fiche organisateur N°1'!E18</f>
        <v>MR SERVAIS patrick</v>
      </c>
      <c r="J9" s="85"/>
      <c r="N9" s="23"/>
      <c r="S9" s="29"/>
      <c r="T9" s="28"/>
      <c r="U9" s="28"/>
      <c r="V9" s="28"/>
      <c r="W9" s="28"/>
      <c r="X9" s="28"/>
      <c r="Y9" s="28"/>
      <c r="Z9" s="10"/>
    </row>
    <row r="10" spans="2:26" ht="14.25">
      <c r="C10" s="89" t="s">
        <v>30</v>
      </c>
      <c r="D10" s="13"/>
      <c r="G10" s="91" t="s">
        <v>29</v>
      </c>
      <c r="H10" s="85" t="str">
        <f>'[1]Fiche organisateur N°1'!E19</f>
        <v xml:space="preserve"> bat le semiramis A 104 9 BD VOLTAIRE 13500 MARTIGUES</v>
      </c>
      <c r="J10" s="90"/>
      <c r="N10" s="85"/>
      <c r="S10" s="29"/>
      <c r="T10" s="28"/>
      <c r="U10" s="28"/>
      <c r="V10" s="28"/>
      <c r="W10" s="28"/>
      <c r="X10" s="28"/>
      <c r="Y10" s="28"/>
      <c r="Z10" s="10"/>
    </row>
    <row r="11" spans="2:26" ht="14.25">
      <c r="B11" s="86"/>
      <c r="C11" s="89" t="s">
        <v>28</v>
      </c>
      <c r="G11" s="4" t="s">
        <v>27</v>
      </c>
      <c r="H11" s="88" t="str">
        <f>'[1]Fiche organisateur N°1'!E20</f>
        <v xml:space="preserve"> ctsi13@live,fr</v>
      </c>
      <c r="J11" s="87"/>
      <c r="K11" s="4"/>
      <c r="S11" s="29"/>
      <c r="T11" s="28" t="s">
        <v>26</v>
      </c>
      <c r="U11" s="28"/>
      <c r="V11" s="28"/>
      <c r="W11" s="28"/>
      <c r="X11" s="28"/>
      <c r="Y11" s="28"/>
      <c r="Z11" s="10"/>
    </row>
    <row r="12" spans="2:26" ht="14.25">
      <c r="B12" s="86"/>
      <c r="G12" s="4" t="s">
        <v>25</v>
      </c>
      <c r="H12" s="85">
        <f>'[1]Fiche organisateur N°1'!E21</f>
        <v>664981506</v>
      </c>
      <c r="J12" s="23"/>
      <c r="K12" s="23"/>
      <c r="L12" s="23"/>
      <c r="M12" s="23"/>
      <c r="N12" s="23"/>
      <c r="S12" s="29"/>
      <c r="T12" s="28" t="s">
        <v>24</v>
      </c>
      <c r="U12" s="28"/>
      <c r="V12" s="28"/>
      <c r="W12" s="28"/>
      <c r="X12" s="28"/>
      <c r="Y12" s="28"/>
      <c r="Z12" s="10"/>
    </row>
    <row r="13" spans="2:26" ht="7.9" customHeight="1" thickBot="1">
      <c r="B13" s="86"/>
      <c r="D13" s="13"/>
      <c r="E13" s="4"/>
      <c r="F13" s="4"/>
      <c r="G13" s="85"/>
      <c r="H13" s="85"/>
      <c r="I13" s="84"/>
      <c r="J13" s="84"/>
      <c r="K13" s="83"/>
      <c r="L13" s="23"/>
      <c r="M13" s="23"/>
      <c r="N13" s="23"/>
      <c r="S13" s="29"/>
      <c r="T13" s="28"/>
      <c r="U13" s="28"/>
      <c r="V13" s="28"/>
      <c r="W13" s="28"/>
      <c r="X13" s="28"/>
      <c r="Y13" s="28"/>
      <c r="Z13" s="10"/>
    </row>
    <row r="14" spans="2:26" ht="20.45" customHeight="1" thickBot="1">
      <c r="B14" s="82" t="s">
        <v>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/>
      <c r="S14" s="29"/>
      <c r="T14" s="28"/>
      <c r="U14" s="28"/>
      <c r="V14" s="28"/>
      <c r="W14" s="28"/>
      <c r="X14" s="28"/>
      <c r="Y14" s="28"/>
      <c r="Z14" s="10"/>
    </row>
    <row r="15" spans="2:26" ht="17.45" customHeight="1" thickBot="1">
      <c r="D15" s="79"/>
      <c r="P15" s="78" t="s">
        <v>22</v>
      </c>
      <c r="S15" s="29"/>
      <c r="T15" s="28"/>
      <c r="U15" s="28"/>
      <c r="V15" s="28"/>
      <c r="W15" s="28"/>
      <c r="X15" s="28"/>
      <c r="Y15" s="28"/>
      <c r="Z15" s="10"/>
    </row>
    <row r="16" spans="2:26" ht="30" customHeight="1" thickBot="1">
      <c r="B16" s="77"/>
      <c r="C16" s="75" t="s">
        <v>21</v>
      </c>
      <c r="D16" s="75" t="s">
        <v>20</v>
      </c>
      <c r="E16" s="76" t="s">
        <v>19</v>
      </c>
      <c r="F16" s="75" t="s">
        <v>18</v>
      </c>
      <c r="G16" s="75" t="s">
        <v>17</v>
      </c>
      <c r="H16" s="75" t="s">
        <v>16</v>
      </c>
      <c r="I16" s="74" t="s">
        <v>15</v>
      </c>
      <c r="J16" s="73" t="s">
        <v>14</v>
      </c>
      <c r="K16" s="72" t="s">
        <v>13</v>
      </c>
      <c r="L16" s="72" t="s">
        <v>12</v>
      </c>
      <c r="M16" s="71" t="s">
        <v>11</v>
      </c>
      <c r="N16" s="70" t="s">
        <v>10</v>
      </c>
      <c r="P16" s="69" t="s">
        <v>9</v>
      </c>
      <c r="Q16" s="68"/>
      <c r="R16" s="68"/>
      <c r="S16" s="29"/>
      <c r="T16" s="67"/>
      <c r="U16" s="28"/>
      <c r="V16" s="28"/>
      <c r="W16" s="28"/>
      <c r="X16" s="28"/>
      <c r="Y16" s="28"/>
      <c r="Z16" s="10"/>
    </row>
    <row r="17" spans="2:26" ht="19.899999999999999" customHeight="1">
      <c r="B17" s="66">
        <f>IF(N17="X","-",N17)</f>
        <v>11</v>
      </c>
      <c r="C17" s="65" t="str">
        <f>'[1]Fiche organisateur N°2'!C17</f>
        <v>ROLANDO céline</v>
      </c>
      <c r="D17" s="65" t="str">
        <f>'[1]Fiche organisateur N°2'!D17</f>
        <v>gala</v>
      </c>
      <c r="E17" s="64" t="str">
        <f>'[1]Fiche organisateur N°2'!E17</f>
        <v>border collie</v>
      </c>
      <c r="F17" s="62" t="str">
        <f>'[1]Fiche organisateur N°2'!F17</f>
        <v>27103/4928</v>
      </c>
      <c r="G17" s="63">
        <f>'[1]Fiche organisateur N°2'!G17</f>
        <v>2584</v>
      </c>
      <c r="H17" s="62">
        <f>'[1]Fiche organisateur N°2'!H17</f>
        <v>18105</v>
      </c>
      <c r="I17" s="61">
        <f>'[1]Fiche organisateur N°2'!I17</f>
        <v>250269801687263</v>
      </c>
      <c r="J17" s="60">
        <f>'[1]Fiche organisateur N°2'!J17</f>
        <v>13250</v>
      </c>
      <c r="K17" s="59">
        <f>'[1]Fiche organisateur N°2'!K17</f>
        <v>79</v>
      </c>
      <c r="L17" s="58" t="str">
        <f>'[1]Fiche organisateur N°2'!L17</f>
        <v>BON</v>
      </c>
      <c r="M17" s="57" t="str">
        <f>'[1]01'!C44</f>
        <v xml:space="preserve"> - </v>
      </c>
      <c r="N17" s="56">
        <f>'[1]Fiche organisateur N°2'!M17</f>
        <v>11</v>
      </c>
      <c r="O17" s="31">
        <f>'[1]Fiche organisateur N°2'!N25</f>
        <v>0</v>
      </c>
      <c r="P17" s="30">
        <f>'[1]Fiche organisateur N°2'!O17</f>
        <v>0</v>
      </c>
      <c r="S17" s="29"/>
      <c r="T17" s="28"/>
      <c r="U17" s="28"/>
      <c r="V17" s="28"/>
      <c r="W17" s="28"/>
      <c r="X17" s="28"/>
      <c r="Y17" s="28"/>
      <c r="Z17" s="10"/>
    </row>
    <row r="18" spans="2:26" ht="19.899999999999999" customHeight="1">
      <c r="B18" s="51">
        <f>IF(N18="X","-",N18)</f>
        <v>1</v>
      </c>
      <c r="C18" s="50" t="str">
        <f>'[1]Fiche organisateur N°2'!C18</f>
        <v>SERVAIS patrick</v>
      </c>
      <c r="D18" s="50" t="str">
        <f>'[1]Fiche organisateur N°2'!D18</f>
        <v>dgic</v>
      </c>
      <c r="E18" s="49" t="str">
        <f>'[1]Fiche organisateur N°2'!E18</f>
        <v>border collie</v>
      </c>
      <c r="F18" s="52" t="str">
        <f>'[1]Fiche organisateur N°2'!F18</f>
        <v>21820/3160</v>
      </c>
      <c r="G18" s="48">
        <f>'[1]Fiche organisateur N°2'!G18</f>
        <v>6346</v>
      </c>
      <c r="H18" s="52">
        <f>'[1]Fiche organisateur N°2'!H18</f>
        <v>24708</v>
      </c>
      <c r="I18" s="46">
        <f>'[1]Fiche organisateur N°2'!I18</f>
        <v>250269801223492</v>
      </c>
      <c r="J18" s="45">
        <f>'[1]Fiche organisateur N°2'!J18</f>
        <v>13500</v>
      </c>
      <c r="K18" s="44">
        <f>'[1]Fiche organisateur N°2'!K18</f>
        <v>114</v>
      </c>
      <c r="L18" s="44" t="str">
        <f>'[1]Fiche organisateur N°2'!L18</f>
        <v>EXCELLENT</v>
      </c>
      <c r="M18" s="43" t="str">
        <f>'[1]02'!C44</f>
        <v xml:space="preserve"> - </v>
      </c>
      <c r="N18" s="42">
        <f>'[1]Fiche organisateur N°2'!M18</f>
        <v>1</v>
      </c>
      <c r="O18" s="31">
        <f>'[1]Fiche organisateur N°2'!N17</f>
        <v>0</v>
      </c>
      <c r="P18" s="30">
        <f>'[1]Fiche organisateur N°2'!O18</f>
        <v>0</v>
      </c>
      <c r="S18" s="29"/>
      <c r="T18" s="55"/>
      <c r="U18" s="28"/>
      <c r="V18" s="28"/>
      <c r="W18" s="28"/>
      <c r="X18" s="28"/>
      <c r="Y18" s="28"/>
      <c r="Z18" s="10"/>
    </row>
    <row r="19" spans="2:26" ht="19.899999999999999" customHeight="1">
      <c r="B19" s="51">
        <f>IF(N19="X","-",N19)</f>
        <v>4</v>
      </c>
      <c r="C19" s="50" t="str">
        <f>'[1]Fiche organisateur N°2'!C19</f>
        <v>SERVAIS patrick</v>
      </c>
      <c r="D19" s="50" t="str">
        <f>'[1]Fiche organisateur N°2'!D19</f>
        <v>fox one</v>
      </c>
      <c r="E19" s="49" t="str">
        <f>'[1]Fiche organisateur N°2'!E19</f>
        <v>border collie</v>
      </c>
      <c r="F19" s="52" t="str">
        <f>'[1]Fiche organisateur N°2'!F19</f>
        <v>24998/3371</v>
      </c>
      <c r="G19" s="48">
        <f>'[1]Fiche organisateur N°2'!G19</f>
        <v>6346</v>
      </c>
      <c r="H19" s="52">
        <f>'[1]Fiche organisateur N°2'!H19</f>
        <v>24717</v>
      </c>
      <c r="I19" s="46">
        <f>'[1]Fiche organisateur N°2'!I19</f>
        <v>250269602637155</v>
      </c>
      <c r="J19" s="45">
        <f>'[1]Fiche organisateur N°2'!J19</f>
        <v>13500</v>
      </c>
      <c r="K19" s="44">
        <f>'[1]Fiche organisateur N°2'!K19</f>
        <v>104</v>
      </c>
      <c r="L19" s="44" t="str">
        <f>'[1]Fiche organisateur N°2'!L19</f>
        <v>TRES BON</v>
      </c>
      <c r="M19" s="43" t="str">
        <f>'[1]03'!C44</f>
        <v xml:space="preserve"> - </v>
      </c>
      <c r="N19" s="42">
        <f>'[1]Fiche organisateur N°2'!M19</f>
        <v>4</v>
      </c>
      <c r="O19" s="31">
        <f>'[1]Fiche organisateur N°2'!N19</f>
        <v>0</v>
      </c>
      <c r="P19" s="30">
        <f>'[1]Fiche organisateur N°2'!O19</f>
        <v>0</v>
      </c>
      <c r="S19" s="29"/>
      <c r="T19" s="54"/>
      <c r="U19" s="28"/>
      <c r="V19" s="28"/>
      <c r="W19" s="28"/>
      <c r="X19" s="28"/>
      <c r="Y19" s="28"/>
      <c r="Z19" s="10"/>
    </row>
    <row r="20" spans="2:26" ht="19.899999999999999" customHeight="1">
      <c r="B20" s="51">
        <f>IF(N20="X","-",N20)</f>
        <v>3</v>
      </c>
      <c r="C20" s="50" t="str">
        <f>'[1]Fiche organisateur N°2'!C20</f>
        <v>GRIME frederic</v>
      </c>
      <c r="D20" s="50" t="str">
        <f>'[1]Fiche organisateur N°2'!D20</f>
        <v>chrek</v>
      </c>
      <c r="E20" s="49" t="str">
        <f>'[1]Fiche organisateur N°2'!E20</f>
        <v>border collie</v>
      </c>
      <c r="F20" s="47" t="str">
        <f>'[1]Fiche organisateur N°2'!F20</f>
        <v>19761/27687</v>
      </c>
      <c r="G20" s="48">
        <f>'[1]Fiche organisateur N°2'!G20</f>
        <v>2539</v>
      </c>
      <c r="H20" s="47">
        <f>'[1]Fiche organisateur N°2'!H20</f>
        <v>18053</v>
      </c>
      <c r="I20" s="46" t="str">
        <f>'[1]Fiche organisateur N°2'!I20</f>
        <v>2FBS926</v>
      </c>
      <c r="J20" s="45">
        <f>'[1]Fiche organisateur N°2'!J20</f>
        <v>13500</v>
      </c>
      <c r="K20" s="44">
        <f>'[1]Fiche organisateur N°2'!K20</f>
        <v>108</v>
      </c>
      <c r="L20" s="44" t="str">
        <f>'[1]Fiche organisateur N°2'!L20</f>
        <v>TRES BON</v>
      </c>
      <c r="M20" s="43" t="str">
        <f>'[1]04'!C44</f>
        <v xml:space="preserve"> - </v>
      </c>
      <c r="N20" s="42">
        <f>'[1]Fiche organisateur N°2'!M20</f>
        <v>3</v>
      </c>
      <c r="O20" s="31">
        <f>'[1]Fiche organisateur N°2'!N26</f>
        <v>0</v>
      </c>
      <c r="P20" s="30">
        <f>'[1]Fiche organisateur N°2'!O20</f>
        <v>0</v>
      </c>
      <c r="S20" s="29"/>
      <c r="T20" s="54"/>
      <c r="U20" s="28"/>
      <c r="V20" s="28"/>
      <c r="W20" s="28"/>
      <c r="X20" s="28"/>
      <c r="Y20" s="28"/>
      <c r="Z20" s="10"/>
    </row>
    <row r="21" spans="2:26" ht="19.899999999999999" customHeight="1">
      <c r="B21" s="51">
        <f>IF(N21="X","-",N21)</f>
        <v>7</v>
      </c>
      <c r="C21" s="50" t="str">
        <f>'[1]Fiche organisateur N°2'!C21</f>
        <v>CROS daniel</v>
      </c>
      <c r="D21" s="50" t="str">
        <f>'[1]Fiche organisateur N°2'!D21</f>
        <v>fangio</v>
      </c>
      <c r="E21" s="49" t="str">
        <f>'[1]Fiche organisateur N°2'!E21</f>
        <v>border collie</v>
      </c>
      <c r="F21" s="52">
        <f>'[1]Fiche organisateur N°2'!F21</f>
        <v>26342</v>
      </c>
      <c r="G21" s="48">
        <f>'[1]Fiche organisateur N°2'!G21</f>
        <v>1235</v>
      </c>
      <c r="H21" s="52">
        <f>'[1]Fiche organisateur N°2'!H21</f>
        <v>15171</v>
      </c>
      <c r="I21" s="46">
        <f>'[1]Fiche organisateur N°2'!I21</f>
        <v>250268500422128</v>
      </c>
      <c r="J21" s="45">
        <f>'[1]Fiche organisateur N°2'!J21</f>
        <v>13310</v>
      </c>
      <c r="K21" s="44">
        <f>'[1]Fiche organisateur N°2'!K21</f>
        <v>93</v>
      </c>
      <c r="L21" s="44" t="str">
        <f>'[1]Fiche organisateur N°2'!L21</f>
        <v>TRES BON</v>
      </c>
      <c r="M21" s="43" t="str">
        <f>'[1]05'!C44</f>
        <v xml:space="preserve"> - </v>
      </c>
      <c r="N21" s="42">
        <f>'[1]Fiche organisateur N°2'!M21</f>
        <v>7</v>
      </c>
      <c r="O21" s="31">
        <f>'[1]Fiche organisateur N°2'!N22</f>
        <v>0</v>
      </c>
      <c r="P21" s="30">
        <f>'[1]Fiche organisateur N°2'!O21</f>
        <v>0</v>
      </c>
      <c r="S21" s="29"/>
      <c r="T21" s="54"/>
      <c r="U21" s="28"/>
      <c r="V21" s="28"/>
      <c r="W21" s="28"/>
      <c r="X21" s="28"/>
      <c r="Y21" s="28"/>
      <c r="Z21" s="10"/>
    </row>
    <row r="22" spans="2:26" ht="19.899999999999999" customHeight="1">
      <c r="B22" s="51">
        <f>IF(N22="X","-",N22)</f>
        <v>6</v>
      </c>
      <c r="C22" s="50" t="str">
        <f>'[1]Fiche organisateur N°2'!C22</f>
        <v>FELIX serge</v>
      </c>
      <c r="D22" s="50" t="str">
        <f>'[1]Fiche organisateur N°2'!D22</f>
        <v>ankara</v>
      </c>
      <c r="E22" s="49" t="str">
        <f>'[1]Fiche organisateur N°2'!E22</f>
        <v>border collie</v>
      </c>
      <c r="F22" s="52" t="str">
        <f>'[1]Fiche organisateur N°2'!F22</f>
        <v>17178/3606</v>
      </c>
      <c r="G22" s="48">
        <f>'[1]Fiche organisateur N°2'!G22</f>
        <v>1532</v>
      </c>
      <c r="H22" s="52">
        <f>'[1]Fiche organisateur N°2'!H22</f>
        <v>15621</v>
      </c>
      <c r="I22" s="46">
        <f>'[1]Fiche organisateur N°2'!I22</f>
        <v>250269600599020</v>
      </c>
      <c r="J22" s="45">
        <f>'[1]Fiche organisateur N°2'!J22</f>
        <v>31230</v>
      </c>
      <c r="K22" s="44">
        <f>'[1]Fiche organisateur N°2'!K22</f>
        <v>98</v>
      </c>
      <c r="L22" s="44" t="str">
        <f>'[1]Fiche organisateur N°2'!L22</f>
        <v>TRES BON</v>
      </c>
      <c r="M22" s="43" t="str">
        <f>'[1]06'!C44</f>
        <v xml:space="preserve"> - </v>
      </c>
      <c r="N22" s="42">
        <f>'[1]Fiche organisateur N°2'!M22</f>
        <v>6</v>
      </c>
      <c r="O22" s="31">
        <f>'[1]Fiche organisateur N°2'!N23</f>
        <v>0</v>
      </c>
      <c r="P22" s="30">
        <f>'[1]Fiche organisateur N°2'!O22</f>
        <v>0</v>
      </c>
      <c r="S22" s="29"/>
      <c r="T22" s="54"/>
      <c r="U22" s="28"/>
      <c r="V22" s="28"/>
      <c r="W22" s="28"/>
      <c r="X22" s="28"/>
      <c r="Y22" s="28"/>
      <c r="Z22" s="10"/>
    </row>
    <row r="23" spans="2:26" ht="19.899999999999999" customHeight="1">
      <c r="B23" s="51">
        <f>IF(N23="X","-",N23)</f>
        <v>9</v>
      </c>
      <c r="C23" s="50" t="str">
        <f>'[1]Fiche organisateur N°2'!C23</f>
        <v>SERCLERAT étienne</v>
      </c>
      <c r="D23" s="50" t="str">
        <f>'[1]Fiche organisateur N°2'!D23</f>
        <v>bilho</v>
      </c>
      <c r="E23" s="49" t="str">
        <f>'[1]Fiche organisateur N°2'!E23</f>
        <v>border collie</v>
      </c>
      <c r="F23" s="47" t="str">
        <f>'[1]Fiche organisateur N°2'!F23</f>
        <v>19208/2819</v>
      </c>
      <c r="G23" s="48">
        <f>'[1]Fiche organisateur N°2'!G23</f>
        <v>4724</v>
      </c>
      <c r="H23" s="52">
        <f>'[1]Fiche organisateur N°2'!H23</f>
        <v>21570</v>
      </c>
      <c r="I23" s="46" t="str">
        <f>'[1]Fiche organisateur N°2'!I23</f>
        <v>2FGM960</v>
      </c>
      <c r="J23" s="45">
        <f>'[1]Fiche organisateur N°2'!J23</f>
        <v>12230</v>
      </c>
      <c r="K23" s="44">
        <f>'[1]Fiche organisateur N°2'!K23</f>
        <v>88</v>
      </c>
      <c r="L23" s="43" t="str">
        <f>'[1]Fiche organisateur N°2'!L23</f>
        <v>BON</v>
      </c>
      <c r="M23" s="43" t="str">
        <f>'[1]07'!C44</f>
        <v xml:space="preserve"> - </v>
      </c>
      <c r="N23" s="42">
        <f>'[1]Fiche organisateur N°2'!M23</f>
        <v>9</v>
      </c>
      <c r="O23" s="31">
        <f>'[1]Fiche organisateur N°2'!N24</f>
        <v>0</v>
      </c>
      <c r="P23" s="30">
        <f>'[1]Fiche organisateur N°2'!O23</f>
        <v>0</v>
      </c>
      <c r="S23" s="29"/>
      <c r="T23" s="54"/>
      <c r="U23" s="28"/>
      <c r="V23" s="28"/>
      <c r="W23" s="28"/>
      <c r="X23" s="28"/>
      <c r="Y23" s="28"/>
      <c r="Z23" s="10"/>
    </row>
    <row r="24" spans="2:26" ht="19.899999999999999" customHeight="1">
      <c r="B24" s="51">
        <f>IF(N24="X","-",N24)</f>
        <v>14</v>
      </c>
      <c r="C24" s="50" t="str">
        <f>'[1]Fiche organisateur N°2'!C24</f>
        <v>SERCLERAT natacha</v>
      </c>
      <c r="D24" s="50" t="str">
        <f>'[1]Fiche organisateur N°2'!D24</f>
        <v>far west</v>
      </c>
      <c r="E24" s="49" t="str">
        <f>'[1]Fiche organisateur N°2'!E24</f>
        <v>border collie</v>
      </c>
      <c r="F24" s="52" t="str">
        <f>'[1]Fiche organisateur N°2'!F24</f>
        <v>26487/3613</v>
      </c>
      <c r="G24" s="48">
        <f>'[1]Fiche organisateur N°2'!G24</f>
        <v>4731</v>
      </c>
      <c r="H24" s="47">
        <f>'[1]Fiche organisateur N°2'!H24</f>
        <v>21589</v>
      </c>
      <c r="I24" s="46" t="str">
        <f>'[1]Fiche organisateur N°2'!I24</f>
        <v>2GTV773</v>
      </c>
      <c r="J24" s="45">
        <f>'[1]Fiche organisateur N°2'!J24</f>
        <v>12230</v>
      </c>
      <c r="K24" s="44">
        <f>'[1]Fiche organisateur N°2'!K24</f>
        <v>50</v>
      </c>
      <c r="L24" s="44" t="str">
        <f>'[1]Fiche organisateur N°2'!L24</f>
        <v xml:space="preserve"> - </v>
      </c>
      <c r="M24" s="43" t="str">
        <f>'[1]08'!C44</f>
        <v xml:space="preserve"> - </v>
      </c>
      <c r="N24" s="42">
        <f>'[1]Fiche organisateur N°2'!M24</f>
        <v>14</v>
      </c>
      <c r="O24" s="31">
        <f>'[1]Fiche organisateur N°2'!N18</f>
        <v>0</v>
      </c>
      <c r="P24" s="30">
        <f>'[1]Fiche organisateur N°2'!O24</f>
        <v>0</v>
      </c>
      <c r="S24" s="29"/>
      <c r="T24" s="54"/>
      <c r="U24" s="28"/>
      <c r="V24" s="28"/>
      <c r="W24" s="28"/>
      <c r="X24" s="28"/>
      <c r="Y24" s="28"/>
      <c r="Z24" s="10"/>
    </row>
    <row r="25" spans="2:26" ht="19.899999999999999" customHeight="1">
      <c r="B25" s="51">
        <f>IF(N25="X","-",N25)</f>
        <v>5</v>
      </c>
      <c r="C25" s="50" t="str">
        <f>'[1]Fiche organisateur N°2'!C25</f>
        <v>AGNOLI frederic</v>
      </c>
      <c r="D25" s="50" t="str">
        <f>'[1]Fiche organisateur N°2'!D25</f>
        <v>crow</v>
      </c>
      <c r="E25" s="49" t="str">
        <f>'[1]Fiche organisateur N°2'!E25</f>
        <v>border collie</v>
      </c>
      <c r="F25" s="52" t="str">
        <f>'[1]Fiche organisateur N°2'!F25</f>
        <v>19311/2767</v>
      </c>
      <c r="G25" s="48">
        <f>'[1]Fiche organisateur N°2'!G25</f>
        <v>1563</v>
      </c>
      <c r="H25" s="52">
        <f>'[1]Fiche organisateur N°2'!H25</f>
        <v>15658</v>
      </c>
      <c r="I25" s="46">
        <f>'[1]Fiche organisateur N°2'!I25</f>
        <v>250269500127271</v>
      </c>
      <c r="J25" s="45">
        <f>'[1]Fiche organisateur N°2'!J25</f>
        <v>13230</v>
      </c>
      <c r="K25" s="44">
        <f>'[1]Fiche organisateur N°2'!K25</f>
        <v>101</v>
      </c>
      <c r="L25" s="44" t="str">
        <f>'[1]Fiche organisateur N°2'!L25</f>
        <v>TRES BON</v>
      </c>
      <c r="M25" s="43" t="str">
        <f>'[1]09'!C44</f>
        <v xml:space="preserve"> - </v>
      </c>
      <c r="N25" s="42">
        <f>'[1]Fiche organisateur N°2'!M25</f>
        <v>5</v>
      </c>
      <c r="O25" s="31">
        <f>'[1]Fiche organisateur N°2'!N21</f>
        <v>0</v>
      </c>
      <c r="P25" s="30">
        <f>'[1]Fiche organisateur N°2'!O25</f>
        <v>0</v>
      </c>
      <c r="S25" s="29"/>
      <c r="T25" s="54"/>
      <c r="U25" s="53"/>
      <c r="V25" s="53"/>
      <c r="W25" s="53"/>
      <c r="X25" s="28"/>
      <c r="Y25" s="28"/>
      <c r="Z25" s="10"/>
    </row>
    <row r="26" spans="2:26" ht="19.899999999999999" customHeight="1">
      <c r="B26" s="51">
        <f>IF(N26="X","-",N26)</f>
        <v>10</v>
      </c>
      <c r="C26" s="50" t="str">
        <f>'[1]Fiche organisateur N°2'!C26</f>
        <v>DUBUIS gaelle</v>
      </c>
      <c r="D26" s="50" t="str">
        <f>'[1]Fiche organisateur N°2'!D26</f>
        <v>bali</v>
      </c>
      <c r="E26" s="49">
        <f>'[1]Fiche organisateur N°2'!E26</f>
        <v>0</v>
      </c>
      <c r="F26" s="52" t="str">
        <f>'[1]Fiche organisateur N°2'!F26</f>
        <v>24048/4105</v>
      </c>
      <c r="G26" s="48">
        <f>'[1]Fiche organisateur N°2'!G26</f>
        <v>4434</v>
      </c>
      <c r="H26" s="52">
        <f>'[1]Fiche organisateur N°2'!H26</f>
        <v>21181</v>
      </c>
      <c r="I26" s="46">
        <f>'[1]Fiche organisateur N°2'!I26</f>
        <v>250269600957075</v>
      </c>
      <c r="J26" s="45">
        <f>'[1]Fiche organisateur N°2'!J26</f>
        <v>69550</v>
      </c>
      <c r="K26" s="44">
        <f>'[1]Fiche organisateur N°2'!K26</f>
        <v>80</v>
      </c>
      <c r="L26" s="44" t="str">
        <f>'[1]Fiche organisateur N°2'!L26</f>
        <v>BON</v>
      </c>
      <c r="M26" s="43" t="str">
        <f>'[1]10'!C44</f>
        <v xml:space="preserve"> - </v>
      </c>
      <c r="N26" s="42">
        <f>'[1]Fiche organisateur N°2'!M26</f>
        <v>10</v>
      </c>
      <c r="O26" s="31">
        <f>'[1]Fiche organisateur N°2'!N30</f>
        <v>0</v>
      </c>
      <c r="P26" s="30">
        <f>'[1]Fiche organisateur N°2'!O26</f>
        <v>0</v>
      </c>
      <c r="S26" s="29"/>
      <c r="T26" s="28"/>
      <c r="U26" s="28"/>
      <c r="V26" s="28"/>
      <c r="W26" s="28"/>
      <c r="X26" s="28"/>
      <c r="Y26" s="28"/>
      <c r="Z26" s="10"/>
    </row>
    <row r="27" spans="2:26" ht="19.899999999999999" customHeight="1">
      <c r="B27" s="51">
        <f>IF(N27="X","-",N27)</f>
        <v>2</v>
      </c>
      <c r="C27" s="50" t="str">
        <f>'[1]Fiche organisateur N°2'!C27</f>
        <v>DAUCHIE cathy</v>
      </c>
      <c r="D27" s="50" t="str">
        <f>'[1]Fiche organisateur N°2'!D27</f>
        <v>cracotte</v>
      </c>
      <c r="E27" s="49" t="str">
        <f>'[1]Fiche organisateur N°2'!E27</f>
        <v>border collie</v>
      </c>
      <c r="F27" s="52" t="str">
        <f>'[1]Fiche organisateur N°2'!F27</f>
        <v>26611/3814</v>
      </c>
      <c r="G27" s="48">
        <f>'[1]Fiche organisateur N°2'!G27</f>
        <v>1242</v>
      </c>
      <c r="H27" s="52">
        <f>'[1]Fiche organisateur N°2'!H27</f>
        <v>15180</v>
      </c>
      <c r="I27" s="46">
        <f>'[1]Fiche organisateur N°2'!I27</f>
        <v>250268500038306</v>
      </c>
      <c r="J27" s="45">
        <f>'[1]Fiche organisateur N°2'!J27</f>
        <v>13270</v>
      </c>
      <c r="K27" s="44">
        <f>'[1]Fiche organisateur N°2'!K27</f>
        <v>112</v>
      </c>
      <c r="L27" s="44" t="str">
        <f>'[1]Fiche organisateur N°2'!L27</f>
        <v>TRES BON</v>
      </c>
      <c r="M27" s="43" t="str">
        <f>'[1]11'!C44</f>
        <v xml:space="preserve"> - </v>
      </c>
      <c r="N27" s="42">
        <f>'[1]Fiche organisateur N°2'!M27</f>
        <v>2</v>
      </c>
      <c r="O27" s="31">
        <f>'[1]Fiche organisateur N°2'!N20</f>
        <v>0</v>
      </c>
      <c r="P27" s="30">
        <f>'[1]Fiche organisateur N°2'!O27</f>
        <v>0</v>
      </c>
      <c r="S27" s="29"/>
      <c r="T27" s="28"/>
      <c r="U27" s="28"/>
      <c r="V27" s="28"/>
      <c r="W27" s="28"/>
      <c r="X27" s="28"/>
      <c r="Y27" s="28"/>
      <c r="Z27" s="10"/>
    </row>
    <row r="28" spans="2:26" ht="19.899999999999999" customHeight="1">
      <c r="B28" s="51">
        <f>IF(N28="X","-",N28)</f>
        <v>7</v>
      </c>
      <c r="C28" s="50" t="str">
        <f>'[1]Fiche organisateur N°2'!C28</f>
        <v>SUAU éric</v>
      </c>
      <c r="D28" s="50" t="str">
        <f>'[1]Fiche organisateur N°2'!D28</f>
        <v>bosam</v>
      </c>
      <c r="E28" s="49" t="str">
        <f>'[1]Fiche organisateur N°2'!E28</f>
        <v>border collie</v>
      </c>
      <c r="F28" s="47" t="str">
        <f>'[1]Fiche organisateur N°2'!F28</f>
        <v>17813/2772</v>
      </c>
      <c r="G28" s="48">
        <f>'[1]Fiche organisateur N°2'!G28</f>
        <v>0</v>
      </c>
      <c r="H28" s="47">
        <f>'[1]Fiche organisateur N°2'!H28</f>
        <v>18044</v>
      </c>
      <c r="I28" s="46">
        <f>'[1]Fiche organisateur N°2'!I28</f>
        <v>250269700176107</v>
      </c>
      <c r="J28" s="45">
        <f>'[1]Fiche organisateur N°2'!J28</f>
        <v>13127</v>
      </c>
      <c r="K28" s="44">
        <f>'[1]Fiche organisateur N°2'!K28</f>
        <v>93</v>
      </c>
      <c r="L28" s="44" t="str">
        <f>'[1]Fiche organisateur N°2'!L28</f>
        <v>TRES BON</v>
      </c>
      <c r="M28" s="43" t="str">
        <f>'[1]12'!C44</f>
        <v xml:space="preserve"> - </v>
      </c>
      <c r="N28" s="42">
        <f>'[1]Fiche organisateur N°2'!M28</f>
        <v>7</v>
      </c>
      <c r="O28" s="31">
        <f>'[1]Fiche organisateur N°2'!N27</f>
        <v>0</v>
      </c>
      <c r="P28" s="30">
        <f>'[1]Fiche organisateur N°2'!O28</f>
        <v>0</v>
      </c>
      <c r="S28" s="29"/>
      <c r="T28" s="28"/>
      <c r="U28" s="28"/>
      <c r="V28" s="28"/>
      <c r="W28" s="28"/>
      <c r="X28" s="28"/>
      <c r="Y28" s="28"/>
      <c r="Z28" s="10"/>
    </row>
    <row r="29" spans="2:26" ht="19.899999999999999" customHeight="1">
      <c r="B29" s="51">
        <f>IF(N29="X","-",N29)</f>
        <v>13</v>
      </c>
      <c r="C29" s="50" t="str">
        <f>'[1]Fiche organisateur N°2'!C29</f>
        <v>DELRIEU patrick</v>
      </c>
      <c r="D29" s="50" t="str">
        <f>'[1]Fiche organisateur N°2'!D29</f>
        <v>guiness</v>
      </c>
      <c r="E29" s="49" t="str">
        <f>'[1]Fiche organisateur N°2'!E29</f>
        <v>berger allemand</v>
      </c>
      <c r="F29" s="47">
        <f>'[1]Fiche organisateur N°2'!F29</f>
        <v>645994</v>
      </c>
      <c r="G29" s="48">
        <f>'[1]Fiche organisateur N°2'!G29</f>
        <v>2782</v>
      </c>
      <c r="H29" s="47">
        <f>'[1]Fiche organisateur N°2'!H29</f>
        <v>18381</v>
      </c>
      <c r="I29" s="46" t="str">
        <f>'[1]Fiche organisateur N°2'!I29</f>
        <v>2GVN258</v>
      </c>
      <c r="J29" s="45">
        <f>'[1]Fiche organisateur N°2'!J29</f>
        <v>31380</v>
      </c>
      <c r="K29" s="44">
        <f>'[1]Fiche organisateur N°2'!K29</f>
        <v>66</v>
      </c>
      <c r="L29" s="44" t="str">
        <f>'[1]Fiche organisateur N°2'!L29</f>
        <v xml:space="preserve"> - </v>
      </c>
      <c r="M29" s="43" t="str">
        <f>'[1]13'!C44</f>
        <v xml:space="preserve"> - </v>
      </c>
      <c r="N29" s="42">
        <f>'[1]Fiche organisateur N°2'!M29</f>
        <v>13</v>
      </c>
      <c r="O29" s="31">
        <f>'[1]Fiche organisateur N°2'!N28</f>
        <v>0</v>
      </c>
      <c r="P29" s="30">
        <f>'[1]Fiche organisateur N°2'!O29</f>
        <v>0</v>
      </c>
      <c r="S29" s="29"/>
      <c r="T29" s="28"/>
      <c r="U29" s="28"/>
      <c r="V29" s="28"/>
      <c r="W29" s="28"/>
      <c r="X29" s="28"/>
      <c r="Y29" s="28"/>
      <c r="Z29" s="10"/>
    </row>
    <row r="30" spans="2:26" ht="19.899999999999999" customHeight="1">
      <c r="B30" s="51">
        <f>IF(N30="X","-",N30)</f>
        <v>12</v>
      </c>
      <c r="C30" s="50" t="str">
        <f>'[1]Fiche organisateur N°2'!C30</f>
        <v>GUEY berengère</v>
      </c>
      <c r="D30" s="50" t="str">
        <f>'[1]Fiche organisateur N°2'!D30</f>
        <v>finwee</v>
      </c>
      <c r="E30" s="49" t="str">
        <f>'[1]Fiche organisateur N°2'!E30</f>
        <v>berger belge malinois</v>
      </c>
      <c r="F30" s="47">
        <f>'[1]Fiche organisateur N°2'!F30</f>
        <v>217038</v>
      </c>
      <c r="G30" s="48">
        <f>'[1]Fiche organisateur N°2'!G30</f>
        <v>1341</v>
      </c>
      <c r="H30" s="47">
        <f>'[1]Fiche organisateur N°2'!H30</f>
        <v>15287</v>
      </c>
      <c r="I30" s="46">
        <f>'[1]Fiche organisateur N°2'!I30</f>
        <v>250269500335307</v>
      </c>
      <c r="J30" s="45">
        <f>'[1]Fiche organisateur N°2'!J30</f>
        <v>38500</v>
      </c>
      <c r="K30" s="44">
        <f>'[1]Fiche organisateur N°2'!K30</f>
        <v>72</v>
      </c>
      <c r="L30" s="44" t="str">
        <f>'[1]Fiche organisateur N°2'!L30</f>
        <v xml:space="preserve"> - </v>
      </c>
      <c r="M30" s="43" t="str">
        <f>'[1]14'!C44</f>
        <v xml:space="preserve"> - </v>
      </c>
      <c r="N30" s="42">
        <f>'[1]Fiche organisateur N°2'!M30</f>
        <v>12</v>
      </c>
      <c r="O30" s="31">
        <f>'[1]Fiche organisateur N°2'!N29</f>
        <v>0</v>
      </c>
      <c r="P30" s="30">
        <f>'[1]Fiche organisateur N°2'!O30</f>
        <v>0</v>
      </c>
      <c r="S30" s="29"/>
      <c r="T30" s="28"/>
      <c r="U30" s="28"/>
      <c r="V30" s="28"/>
      <c r="W30" s="28"/>
      <c r="X30" s="28"/>
      <c r="Y30" s="28"/>
      <c r="Z30" s="10"/>
    </row>
    <row r="31" spans="2:26" ht="19.899999999999999" customHeight="1">
      <c r="B31" s="51" t="str">
        <f>IF(N31="X","-",N31)</f>
        <v>-</v>
      </c>
      <c r="C31" s="50">
        <f>'[1]Fiche organisateur N°2'!C31</f>
        <v>0</v>
      </c>
      <c r="D31" s="50">
        <f>'[1]Fiche organisateur N°2'!D31</f>
        <v>0</v>
      </c>
      <c r="E31" s="49">
        <f>'[1]Fiche organisateur N°2'!E31</f>
        <v>0</v>
      </c>
      <c r="F31" s="47">
        <f>'[1]Fiche organisateur N°2'!F31</f>
        <v>0</v>
      </c>
      <c r="G31" s="48">
        <f>'[1]Fiche organisateur N°2'!G31</f>
        <v>0</v>
      </c>
      <c r="H31" s="47">
        <f>'[1]Fiche organisateur N°2'!H31</f>
        <v>0</v>
      </c>
      <c r="I31" s="46">
        <f>'[1]Fiche organisateur N°2'!I31</f>
        <v>0</v>
      </c>
      <c r="J31" s="45">
        <f>'[1]Fiche organisateur N°2'!J31</f>
        <v>0</v>
      </c>
      <c r="K31" s="44" t="str">
        <f>'[1]Fiche organisateur N°2'!K31</f>
        <v>-</v>
      </c>
      <c r="L31" s="44" t="str">
        <f>'[1]Fiche organisateur N°2'!L31</f>
        <v>-</v>
      </c>
      <c r="M31" s="43" t="str">
        <f>'[1]15'!C44</f>
        <v xml:space="preserve"> - </v>
      </c>
      <c r="N31" s="42" t="str">
        <f>'[1]Fiche organisateur N°2'!M31</f>
        <v>X</v>
      </c>
      <c r="O31" s="31">
        <f>'[1]Fiche organisateur N°2'!N31</f>
        <v>0</v>
      </c>
      <c r="P31" s="30">
        <f>'[1]Fiche organisateur N°2'!O31</f>
        <v>0</v>
      </c>
      <c r="S31" s="29"/>
      <c r="T31" s="28"/>
      <c r="U31" s="28"/>
      <c r="V31" s="28"/>
      <c r="W31" s="28"/>
      <c r="X31" s="28"/>
      <c r="Y31" s="28"/>
      <c r="Z31" s="10"/>
    </row>
    <row r="32" spans="2:26" ht="19.899999999999999" customHeight="1">
      <c r="B32" s="51" t="str">
        <f>IF(N32="X","-",N32)</f>
        <v>-</v>
      </c>
      <c r="C32" s="50">
        <f>'[1]Fiche organisateur N°2'!C32</f>
        <v>0</v>
      </c>
      <c r="D32" s="50">
        <f>'[1]Fiche organisateur N°2'!D32</f>
        <v>0</v>
      </c>
      <c r="E32" s="49">
        <f>'[1]Fiche organisateur N°2'!E32</f>
        <v>0</v>
      </c>
      <c r="F32" s="47">
        <f>'[1]Fiche organisateur N°2'!F32</f>
        <v>0</v>
      </c>
      <c r="G32" s="48">
        <f>'[1]Fiche organisateur N°2'!G32</f>
        <v>0</v>
      </c>
      <c r="H32" s="47">
        <f>'[1]Fiche organisateur N°2'!H32</f>
        <v>0</v>
      </c>
      <c r="I32" s="46">
        <f>'[1]Fiche organisateur N°2'!I32</f>
        <v>0</v>
      </c>
      <c r="J32" s="45">
        <f>'[1]Fiche organisateur N°2'!J32</f>
        <v>0</v>
      </c>
      <c r="K32" s="44" t="str">
        <f>'[1]Fiche organisateur N°2'!K32</f>
        <v>-</v>
      </c>
      <c r="L32" s="44" t="str">
        <f>'[1]Fiche organisateur N°2'!L32</f>
        <v>-</v>
      </c>
      <c r="M32" s="43" t="str">
        <f>'[1]16'!C44</f>
        <v xml:space="preserve"> - </v>
      </c>
      <c r="N32" s="42" t="str">
        <f>'[1]Fiche organisateur N°2'!M32</f>
        <v>X</v>
      </c>
      <c r="O32" s="31">
        <f>'[1]Fiche organisateur N°2'!N32</f>
        <v>0</v>
      </c>
      <c r="P32" s="30">
        <f>'[1]Fiche organisateur N°2'!O32</f>
        <v>0</v>
      </c>
      <c r="S32" s="29"/>
      <c r="T32" s="28"/>
      <c r="U32" s="28"/>
      <c r="V32" s="28"/>
      <c r="W32" s="28"/>
      <c r="X32" s="28"/>
      <c r="Y32" s="28"/>
      <c r="Z32" s="10"/>
    </row>
    <row r="33" spans="2:26" ht="19.899999999999999" customHeight="1">
      <c r="B33" s="51" t="str">
        <f>IF(N33="X","-",N33)</f>
        <v>-</v>
      </c>
      <c r="C33" s="50">
        <f>'[1]Fiche organisateur N°2'!C33</f>
        <v>0</v>
      </c>
      <c r="D33" s="50">
        <f>'[1]Fiche organisateur N°2'!D33</f>
        <v>0</v>
      </c>
      <c r="E33" s="49">
        <f>'[1]Fiche organisateur N°2'!E33</f>
        <v>0</v>
      </c>
      <c r="F33" s="47">
        <f>'[1]Fiche organisateur N°2'!F33</f>
        <v>0</v>
      </c>
      <c r="G33" s="48">
        <f>'[1]Fiche organisateur N°2'!G33</f>
        <v>0</v>
      </c>
      <c r="H33" s="47">
        <f>'[1]Fiche organisateur N°2'!H33</f>
        <v>0</v>
      </c>
      <c r="I33" s="46">
        <f>'[1]Fiche organisateur N°2'!I33</f>
        <v>0</v>
      </c>
      <c r="J33" s="45">
        <f>'[1]Fiche organisateur N°2'!J33</f>
        <v>0</v>
      </c>
      <c r="K33" s="44" t="str">
        <f>'[1]Fiche organisateur N°2'!K33</f>
        <v>-</v>
      </c>
      <c r="L33" s="44" t="str">
        <f>'[1]Fiche organisateur N°2'!L33</f>
        <v>-</v>
      </c>
      <c r="M33" s="43" t="str">
        <f>'[1]17'!C44</f>
        <v xml:space="preserve"> - </v>
      </c>
      <c r="N33" s="42" t="str">
        <f>'[1]Fiche organisateur N°2'!M33</f>
        <v>X</v>
      </c>
      <c r="O33" s="31">
        <f>'[1]Fiche organisateur N°2'!N33</f>
        <v>0</v>
      </c>
      <c r="P33" s="30">
        <f>'[1]Fiche organisateur N°2'!O33</f>
        <v>0</v>
      </c>
      <c r="S33" s="29"/>
      <c r="T33" s="28"/>
      <c r="U33" s="28"/>
      <c r="V33" s="28"/>
      <c r="W33" s="28"/>
      <c r="X33" s="28"/>
      <c r="Y33" s="28"/>
      <c r="Z33" s="10"/>
    </row>
    <row r="34" spans="2:26" ht="19.899999999999999" customHeight="1" thickBot="1">
      <c r="B34" s="41" t="str">
        <f>IF(N34="X","-",N34)</f>
        <v>-</v>
      </c>
      <c r="C34" s="40">
        <f>'[1]Fiche organisateur N°2'!C34</f>
        <v>0</v>
      </c>
      <c r="D34" s="40">
        <f>'[1]Fiche organisateur N°2'!D34</f>
        <v>0</v>
      </c>
      <c r="E34" s="39">
        <f>'[1]Fiche organisateur N°2'!E34</f>
        <v>0</v>
      </c>
      <c r="F34" s="37">
        <f>'[1]Fiche organisateur N°2'!F34</f>
        <v>0</v>
      </c>
      <c r="G34" s="38">
        <f>'[1]Fiche organisateur N°2'!G34</f>
        <v>0</v>
      </c>
      <c r="H34" s="37">
        <f>'[1]Fiche organisateur N°2'!H34</f>
        <v>0</v>
      </c>
      <c r="I34" s="36">
        <f>'[1]Fiche organisateur N°2'!I34</f>
        <v>0</v>
      </c>
      <c r="J34" s="35">
        <f>'[1]Fiche organisateur N°2'!J34</f>
        <v>0</v>
      </c>
      <c r="K34" s="34" t="str">
        <f>'[1]Fiche organisateur N°2'!K34</f>
        <v>-</v>
      </c>
      <c r="L34" s="33" t="str">
        <f>'[1]Fiche organisateur N°2'!L34</f>
        <v>-</v>
      </c>
      <c r="M34" s="33" t="str">
        <f>'[1]18'!C44</f>
        <v xml:space="preserve"> - </v>
      </c>
      <c r="N34" s="32" t="str">
        <f>'[1]Fiche organisateur N°2'!M34</f>
        <v>X</v>
      </c>
      <c r="O34" s="31">
        <f>'[1]Fiche organisateur N°2'!N34</f>
        <v>0</v>
      </c>
      <c r="P34" s="30">
        <f>'[1]Fiche organisateur N°2'!O34</f>
        <v>0</v>
      </c>
      <c r="S34" s="29"/>
      <c r="T34" s="28"/>
      <c r="U34" s="28"/>
      <c r="V34" s="28"/>
      <c r="W34" s="28"/>
      <c r="X34" s="28"/>
      <c r="Y34" s="28"/>
      <c r="Z34" s="10"/>
    </row>
    <row r="35" spans="2:26" ht="4.1500000000000004" customHeight="1">
      <c r="B35" s="20"/>
      <c r="C35" s="24"/>
      <c r="D35" s="20"/>
      <c r="E35" s="20"/>
      <c r="F35" s="20"/>
      <c r="G35" s="20"/>
      <c r="H35" s="20"/>
      <c r="I35" s="20"/>
      <c r="J35" s="19"/>
      <c r="K35" s="18"/>
      <c r="L35" s="20"/>
      <c r="M35" s="20"/>
      <c r="N35" s="20"/>
      <c r="O35" s="20"/>
      <c r="P35" s="20"/>
      <c r="S35" s="29"/>
      <c r="T35" s="28"/>
      <c r="U35" s="28"/>
      <c r="V35" s="28"/>
      <c r="W35" s="28"/>
      <c r="X35" s="28"/>
      <c r="Y35" s="28"/>
      <c r="Z35" s="10"/>
    </row>
    <row r="36" spans="2:26" ht="12" customHeight="1">
      <c r="B36" s="20"/>
      <c r="C36" s="24"/>
      <c r="D36" s="20"/>
      <c r="E36" s="20"/>
      <c r="F36" s="20"/>
      <c r="G36" s="20"/>
      <c r="H36" s="20"/>
      <c r="I36" s="20"/>
      <c r="J36" s="19"/>
      <c r="K36" s="18"/>
      <c r="L36" s="20"/>
      <c r="M36" s="20"/>
      <c r="N36" s="20"/>
      <c r="O36" s="20"/>
      <c r="P36" s="20"/>
      <c r="S36" s="29"/>
      <c r="T36" s="28"/>
      <c r="U36" s="28"/>
      <c r="V36" s="28"/>
      <c r="W36" s="28"/>
      <c r="X36" s="28"/>
      <c r="Y36" s="28"/>
      <c r="Z36" s="10"/>
    </row>
    <row r="37" spans="2:26" ht="14.25">
      <c r="B37" s="20"/>
      <c r="C37" s="20"/>
      <c r="D37" s="27">
        <f>'[1]Fiche organisateur N°2'!M37</f>
        <v>14</v>
      </c>
      <c r="E37" s="21" t="s">
        <v>8</v>
      </c>
      <c r="F37" s="20"/>
      <c r="H37" s="18"/>
      <c r="I37" s="20"/>
      <c r="J37" s="19"/>
      <c r="K37" s="18"/>
      <c r="S37" s="12"/>
      <c r="T37" s="11"/>
      <c r="U37" s="11"/>
      <c r="V37" s="11"/>
      <c r="W37" s="11"/>
      <c r="X37" s="11"/>
      <c r="Y37" s="11"/>
      <c r="Z37" s="10"/>
    </row>
    <row r="38" spans="2:26" ht="14.25">
      <c r="B38" s="20"/>
      <c r="C38" s="26" t="s">
        <v>7</v>
      </c>
      <c r="D38" s="25">
        <f>'[1]Fiche organisateur N°2'!M38</f>
        <v>14</v>
      </c>
      <c r="E38" s="21" t="s">
        <v>6</v>
      </c>
      <c r="F38" s="24" t="s">
        <v>5</v>
      </c>
      <c r="H38" s="20"/>
      <c r="I38" s="20"/>
      <c r="J38" s="19"/>
      <c r="K38" s="18"/>
      <c r="M38" s="2">
        <f>D38*3</f>
        <v>42</v>
      </c>
      <c r="N38" s="23" t="s">
        <v>4</v>
      </c>
      <c r="S38" s="12"/>
      <c r="T38" s="11"/>
      <c r="U38" s="11"/>
      <c r="V38" s="11"/>
      <c r="W38" s="11"/>
      <c r="X38" s="11"/>
      <c r="Y38" s="11"/>
      <c r="Z38" s="10"/>
    </row>
    <row r="39" spans="2:26" ht="14.25">
      <c r="B39" s="20"/>
      <c r="C39" s="20"/>
      <c r="D39" s="22">
        <f>'[1]Fiche organisateur N°2'!M39</f>
        <v>14</v>
      </c>
      <c r="E39" s="21" t="s">
        <v>3</v>
      </c>
      <c r="F39" s="20"/>
      <c r="H39" s="20"/>
      <c r="I39" s="20"/>
      <c r="J39" s="19"/>
      <c r="K39" s="18"/>
      <c r="S39" s="12"/>
      <c r="T39" s="11"/>
      <c r="U39" s="11"/>
      <c r="V39" s="11"/>
      <c r="W39" s="11"/>
      <c r="X39" s="11"/>
      <c r="Y39" s="11"/>
      <c r="Z39" s="10"/>
    </row>
    <row r="40" spans="2:26" ht="14.25">
      <c r="N40" s="17"/>
      <c r="P40" s="2"/>
      <c r="S40" s="12"/>
      <c r="T40" s="11"/>
      <c r="U40" s="11"/>
      <c r="V40" s="11"/>
      <c r="W40" s="11"/>
      <c r="X40" s="11"/>
      <c r="Y40" s="11"/>
      <c r="Z40" s="10"/>
    </row>
    <row r="41" spans="2:26" ht="4.1500000000000004" customHeight="1">
      <c r="N41" s="17"/>
      <c r="P41" s="2"/>
      <c r="S41" s="12"/>
      <c r="T41" s="11"/>
      <c r="U41" s="11"/>
      <c r="V41" s="11"/>
      <c r="W41" s="11"/>
      <c r="X41" s="11"/>
      <c r="Y41" s="11"/>
      <c r="Z41" s="10"/>
    </row>
    <row r="42" spans="2:26" ht="151.15" customHeight="1">
      <c r="B42" s="16" t="s">
        <v>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4"/>
      <c r="S42" s="12"/>
      <c r="T42" s="11"/>
      <c r="U42" s="11"/>
      <c r="V42" s="11"/>
      <c r="W42" s="11"/>
      <c r="X42" s="11"/>
      <c r="Y42" s="11"/>
      <c r="Z42" s="10"/>
    </row>
    <row r="43" spans="2:26" ht="6.6" customHeight="1">
      <c r="K43" s="13"/>
      <c r="P43" s="2"/>
      <c r="S43" s="12"/>
      <c r="T43" s="11"/>
      <c r="U43" s="11"/>
      <c r="V43" s="11"/>
      <c r="W43" s="11"/>
      <c r="X43" s="11"/>
      <c r="Y43" s="11"/>
      <c r="Z43" s="10"/>
    </row>
    <row r="44" spans="2:26" ht="14.25">
      <c r="H44" s="9" t="s">
        <v>1</v>
      </c>
      <c r="I44" s="8" t="str">
        <f>'[1]Fiche organisateur N°1'!E28</f>
        <v>JOLLY JEAN MICHEL</v>
      </c>
      <c r="K44" s="1"/>
      <c r="L44" s="4" t="s">
        <v>0</v>
      </c>
      <c r="M44" s="4"/>
      <c r="P44" s="2"/>
      <c r="S44" s="7"/>
      <c r="T44" s="6"/>
      <c r="U44" s="6"/>
      <c r="V44" s="6"/>
      <c r="W44" s="6"/>
      <c r="X44" s="6"/>
      <c r="Y44" s="6"/>
      <c r="Z44" s="5"/>
    </row>
    <row r="45" spans="2:26" ht="8.4499999999999993" customHeight="1">
      <c r="K45" s="4"/>
      <c r="P45" s="2"/>
    </row>
    <row r="46" spans="2:26">
      <c r="K46" s="4"/>
      <c r="P46" s="2"/>
    </row>
    <row r="51" s="1" customFormat="1"/>
  </sheetData>
  <sheetProtection password="C675" sheet="1" objects="1" scenarios="1" selectLockedCells="1"/>
  <mergeCells count="6">
    <mergeCell ref="B42:P42"/>
    <mergeCell ref="D1:N1"/>
    <mergeCell ref="D2:N2"/>
    <mergeCell ref="D4:N4"/>
    <mergeCell ref="B14:N14"/>
    <mergeCell ref="L5:N5"/>
  </mergeCells>
  <printOptions horizontalCentered="1"/>
  <pageMargins left="0.19685039370078741" right="0.19685039370078741" top="0.19685039370078741" bottom="0.39370078740157483" header="0.19685039370078741" footer="0.19685039370078741"/>
  <pageSetup paperSize="9" scale="64" orientation="landscape" r:id="rId1"/>
  <headerFooter alignWithMargins="0">
    <oddFooter>&amp;L&amp;9&amp;F - 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de Concours</vt:lpstr>
      <vt:lpstr>'Rapport de Concours'!Zone_d_impression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</dc:creator>
  <cp:lastModifiedBy>ROLANDO</cp:lastModifiedBy>
  <dcterms:created xsi:type="dcterms:W3CDTF">2014-11-24T21:15:45Z</dcterms:created>
  <dcterms:modified xsi:type="dcterms:W3CDTF">2014-11-24T21:16:09Z</dcterms:modified>
</cp:coreProperties>
</file>